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ou\Desktop\Pavlína Hladíková Hrdinová\Rok 2023\úřední deska\"/>
    </mc:Choice>
  </mc:AlternateContent>
  <xr:revisionPtr revIDLastSave="0" documentId="8_{D28A76D1-BCA5-4F99-9B55-ABA46DE286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říjm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5" i="1" l="1"/>
  <c r="E55" i="1"/>
  <c r="D55" i="1"/>
  <c r="I52" i="1"/>
  <c r="H52" i="1"/>
  <c r="G52" i="1"/>
  <c r="F52" i="1"/>
  <c r="E52" i="1"/>
  <c r="D52" i="1"/>
  <c r="I49" i="1"/>
  <c r="H49" i="1"/>
  <c r="G49" i="1"/>
  <c r="F49" i="1"/>
  <c r="E49" i="1"/>
  <c r="D49" i="1"/>
  <c r="I45" i="1"/>
  <c r="H45" i="1"/>
  <c r="G45" i="1"/>
  <c r="F45" i="1"/>
  <c r="E45" i="1"/>
  <c r="D45" i="1"/>
  <c r="I34" i="1"/>
  <c r="E34" i="1"/>
  <c r="D34" i="1"/>
  <c r="I31" i="1"/>
  <c r="H31" i="1"/>
  <c r="G31" i="1"/>
  <c r="F31" i="1"/>
  <c r="E31" i="1"/>
  <c r="D31" i="1"/>
  <c r="I28" i="1"/>
  <c r="H28" i="1"/>
  <c r="G28" i="1"/>
  <c r="F28" i="1"/>
  <c r="E28" i="1"/>
  <c r="D28" i="1"/>
  <c r="I25" i="1"/>
  <c r="H25" i="1"/>
  <c r="G25" i="1"/>
  <c r="F25" i="1"/>
  <c r="E25" i="1"/>
  <c r="D25" i="1"/>
  <c r="I56" i="1" l="1"/>
  <c r="H56" i="1"/>
  <c r="F56" i="1"/>
  <c r="E56" i="1"/>
  <c r="G56" i="1"/>
  <c r="D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ŠOLCOVÁ Vlasta</author>
  </authors>
  <commentList>
    <comment ref="I9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ŠOLCOVÁ Vlasta:</t>
        </r>
        <r>
          <rPr>
            <sz val="9"/>
            <color indexed="81"/>
            <rFont val="Tahoma"/>
            <charset val="1"/>
          </rPr>
          <t xml:space="preserve">
1998398+38822</t>
        </r>
      </text>
    </comment>
    <comment ref="I1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ŠOLCOVÁ Vlasta:</t>
        </r>
        <r>
          <rPr>
            <sz val="9"/>
            <color indexed="81"/>
            <rFont val="Tahoma"/>
            <family val="2"/>
            <charset val="238"/>
          </rPr>
          <t xml:space="preserve">
70000+80%</t>
        </r>
      </text>
    </comment>
    <comment ref="I21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ŠOLCOVÁ Vlasta:</t>
        </r>
        <r>
          <rPr>
            <sz val="9"/>
            <color indexed="81"/>
            <rFont val="Tahoma"/>
            <family val="2"/>
            <charset val="238"/>
          </rPr>
          <t xml:space="preserve">
570000+80%</t>
        </r>
      </text>
    </comment>
  </commentList>
</comments>
</file>

<file path=xl/sharedStrings.xml><?xml version="1.0" encoding="utf-8"?>
<sst xmlns="http://schemas.openxmlformats.org/spreadsheetml/2006/main" count="65" uniqueCount="53">
  <si>
    <t>§</t>
  </si>
  <si>
    <t>položka</t>
  </si>
  <si>
    <t xml:space="preserve">text </t>
  </si>
  <si>
    <t>schválený rozpočet</t>
  </si>
  <si>
    <t>výsledný rozpočet</t>
  </si>
  <si>
    <t>rozpočet po upravách</t>
  </si>
  <si>
    <t>skutečnost rozpočet 10/2023</t>
  </si>
  <si>
    <t>návrh</t>
  </si>
  <si>
    <t>OOOO</t>
  </si>
  <si>
    <t>Příjem z daně příjmu FO placené plátci</t>
  </si>
  <si>
    <t>Příjem z daně příjmu FO placené poplatníky</t>
  </si>
  <si>
    <t>Příjem z daně příjmu FO vybírané srážkou podle zvl.sazby</t>
  </si>
  <si>
    <t>Příjem z daně z příjmů právnických osob</t>
  </si>
  <si>
    <t>Příjem z daně z přidané hodnoty</t>
  </si>
  <si>
    <t>Příjem z odvodů za odnětí půdy</t>
  </si>
  <si>
    <t>Příjem z poplatků ze psů</t>
  </si>
  <si>
    <t>Příjem z poplatků za obecní systém odp.hosp.</t>
  </si>
  <si>
    <t>Příjem ze správních poplatků</t>
  </si>
  <si>
    <t>Příjem z daně z hazardních her</t>
  </si>
  <si>
    <t>Příjem ze zrušeného odvodu loteriií</t>
  </si>
  <si>
    <t>Příjem z daně z nemovitých věcí</t>
  </si>
  <si>
    <t>Neinvestiční přijaté transfery  z pokladní správy SR</t>
  </si>
  <si>
    <t>neinvestiční přijaté transfery  z SR v rámci dotačního vztahu</t>
  </si>
  <si>
    <t>Ostatní neinvestiční přijaté transfery SR</t>
  </si>
  <si>
    <t>celkem</t>
  </si>
  <si>
    <t>Mateřské školy</t>
  </si>
  <si>
    <t xml:space="preserve">Příjem z poskytování služeb, výrobků, prací </t>
  </si>
  <si>
    <t>Základní školy</t>
  </si>
  <si>
    <t>Ostatní zájmová činnost a rekreace</t>
  </si>
  <si>
    <t>Přijaté peněžité neinvestiční dary</t>
  </si>
  <si>
    <t>Komunální služby a územní rozvoj jinde nezařazené</t>
  </si>
  <si>
    <t>Ostatní příjmy z vlastní činnosti</t>
  </si>
  <si>
    <t>Příjem z pronájmu nebo pachtu pozemků</t>
  </si>
  <si>
    <t>Příjem z pronájmu nebo pachtu ostatních nem. věcí</t>
  </si>
  <si>
    <t>Příjem z pronájmu nebo pachtu movitých věcí</t>
  </si>
  <si>
    <t>Příjem z podílů na zisku a dividend</t>
  </si>
  <si>
    <t>Ostatní nedaňové příjmy jinde nezařezené</t>
  </si>
  <si>
    <t>Příjem z prodeje pozemků</t>
  </si>
  <si>
    <t>Příjem z prodeje ostatního hmotného dl.majetku</t>
  </si>
  <si>
    <t>Sběr a svoz komunálních odpadů</t>
  </si>
  <si>
    <t>Příjem z prodeje zboží</t>
  </si>
  <si>
    <t>Přijaté neinvestiční příspěvky a náhrady</t>
  </si>
  <si>
    <t>Obecné příjmy a výdaje z finančních operací</t>
  </si>
  <si>
    <t>Příjem z úroků</t>
  </si>
  <si>
    <t>Finanční vypřádání</t>
  </si>
  <si>
    <t>Příjem z fin.vypořádání mezi obcemi</t>
  </si>
  <si>
    <t xml:space="preserve">Rozpočtové příjmy - návrh </t>
  </si>
  <si>
    <t>Příjmy celkem</t>
  </si>
  <si>
    <t>Obecní úřad Librantice</t>
  </si>
  <si>
    <t>Librantice 80</t>
  </si>
  <si>
    <t>503 46 p. Třebechovice p. O.</t>
  </si>
  <si>
    <t>Rozpočet obce 2024 - návrh</t>
  </si>
  <si>
    <t>IČO:45978140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</si>
</sst>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6" xfId="0" applyFont="1" applyFill="1" applyBorder="1" applyAlignment="1">
      <alignment horizontal="center"/>
    </xf>
    <xf numFmtId="0" fontId="1" fillId="0" borderId="7" xfId="0" applyFont="1" applyBorder="1"/>
    <xf numFmtId="0" fontId="0" fillId="0" borderId="8" xfId="0" applyBorder="1"/>
    <xf numFmtId="4" fontId="0" fillId="0" borderId="8" xfId="0" applyNumberFormat="1" applyBorder="1"/>
    <xf numFmtId="4" fontId="0" fillId="0" borderId="9" xfId="0" applyNumberFormat="1" applyBorder="1"/>
    <xf numFmtId="0" fontId="0" fillId="0" borderId="10" xfId="0" applyBorder="1"/>
    <xf numFmtId="0" fontId="0" fillId="0" borderId="11" xfId="0" applyBorder="1"/>
    <xf numFmtId="4" fontId="0" fillId="0" borderId="11" xfId="0" applyNumberFormat="1" applyBorder="1"/>
    <xf numFmtId="4" fontId="0" fillId="4" borderId="12" xfId="0" applyNumberFormat="1" applyFill="1" applyBorder="1"/>
    <xf numFmtId="4" fontId="0" fillId="5" borderId="0" xfId="0" applyNumberFormat="1" applyFill="1"/>
    <xf numFmtId="0" fontId="0" fillId="5" borderId="0" xfId="0" applyFill="1"/>
    <xf numFmtId="4" fontId="0" fillId="0" borderId="12" xfId="0" applyNumberFormat="1" applyBorder="1"/>
    <xf numFmtId="0" fontId="1" fillId="3" borderId="10" xfId="0" applyFont="1" applyFill="1" applyBorder="1"/>
    <xf numFmtId="0" fontId="1" fillId="3" borderId="11" xfId="0" applyFont="1" applyFill="1" applyBorder="1"/>
    <xf numFmtId="4" fontId="1" fillId="3" borderId="11" xfId="0" applyNumberFormat="1" applyFont="1" applyFill="1" applyBorder="1"/>
    <xf numFmtId="4" fontId="1" fillId="3" borderId="12" xfId="0" applyNumberFormat="1" applyFont="1" applyFill="1" applyBorder="1"/>
    <xf numFmtId="0" fontId="6" fillId="0" borderId="10" xfId="0" applyFont="1" applyBorder="1"/>
    <xf numFmtId="0" fontId="6" fillId="0" borderId="11" xfId="0" applyFont="1" applyBorder="1"/>
    <xf numFmtId="0" fontId="7" fillId="5" borderId="0" xfId="0" applyFont="1" applyFill="1"/>
    <xf numFmtId="0" fontId="1" fillId="0" borderId="10" xfId="0" applyFont="1" applyBorder="1"/>
    <xf numFmtId="0" fontId="1" fillId="0" borderId="11" xfId="0" applyFont="1" applyBorder="1"/>
    <xf numFmtId="4" fontId="1" fillId="0" borderId="11" xfId="0" applyNumberFormat="1" applyFont="1" applyBorder="1"/>
    <xf numFmtId="0" fontId="1" fillId="3" borderId="13" xfId="0" applyFont="1" applyFill="1" applyBorder="1"/>
    <xf numFmtId="0" fontId="1" fillId="3" borderId="14" xfId="0" applyFont="1" applyFill="1" applyBorder="1"/>
    <xf numFmtId="4" fontId="1" fillId="3" borderId="14" xfId="0" applyNumberFormat="1" applyFont="1" applyFill="1" applyBorder="1"/>
    <xf numFmtId="4" fontId="0" fillId="3" borderId="15" xfId="0" applyNumberFormat="1" applyFill="1" applyBorder="1"/>
    <xf numFmtId="0" fontId="3" fillId="6" borderId="16" xfId="0" applyFont="1" applyFill="1" applyBorder="1"/>
    <xf numFmtId="0" fontId="3" fillId="6" borderId="17" xfId="0" applyFont="1" applyFill="1" applyBorder="1"/>
    <xf numFmtId="4" fontId="3" fillId="6" borderId="17" xfId="0" applyNumberFormat="1" applyFont="1" applyFill="1" applyBorder="1"/>
    <xf numFmtId="4" fontId="3" fillId="6" borderId="18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19050</xdr:rowOff>
    </xdr:from>
    <xdr:to>
      <xdr:col>0</xdr:col>
      <xdr:colOff>638175</xdr:colOff>
      <xdr:row>3</xdr:row>
      <xdr:rowOff>91627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85750"/>
          <a:ext cx="590550" cy="605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6"/>
  <sheetViews>
    <sheetView tabSelected="1" workbookViewId="0">
      <pane ySplit="7" topLeftCell="A8" activePane="bottomLeft" state="frozen"/>
      <selection pane="bottomLeft" activeCell="O7" sqref="O7"/>
    </sheetView>
  </sheetViews>
  <sheetFormatPr defaultRowHeight="15" x14ac:dyDescent="0.25"/>
  <cols>
    <col min="1" max="1" width="20" customWidth="1"/>
    <col min="2" max="2" width="22" customWidth="1"/>
    <col min="3" max="3" width="74" customWidth="1"/>
    <col min="4" max="4" width="18.28515625" hidden="1" customWidth="1"/>
    <col min="5" max="5" width="17.7109375" hidden="1" customWidth="1"/>
    <col min="6" max="6" width="18.28515625" hidden="1" customWidth="1"/>
    <col min="7" max="7" width="21.140625" hidden="1" customWidth="1"/>
    <col min="8" max="8" width="26.7109375" hidden="1" customWidth="1"/>
    <col min="9" max="9" width="34.42578125" customWidth="1"/>
    <col min="10" max="10" width="4.5703125" hidden="1" customWidth="1"/>
  </cols>
  <sheetData>
    <row r="1" spans="1:10" ht="21" x14ac:dyDescent="0.35">
      <c r="A1" s="43" t="s">
        <v>51</v>
      </c>
      <c r="B1" s="43"/>
      <c r="C1" s="43"/>
      <c r="D1" s="43"/>
      <c r="E1" s="43"/>
      <c r="F1" s="43"/>
      <c r="G1" s="43"/>
      <c r="H1" s="43"/>
      <c r="I1" s="43"/>
    </row>
    <row r="2" spans="1:10" ht="21" x14ac:dyDescent="0.35">
      <c r="A2" s="42"/>
      <c r="B2" s="42" t="s">
        <v>48</v>
      </c>
      <c r="C2" s="42"/>
      <c r="D2" s="42"/>
      <c r="E2" s="42"/>
      <c r="F2" s="42"/>
      <c r="G2" s="42"/>
      <c r="H2" s="42"/>
      <c r="I2" s="42"/>
    </row>
    <row r="3" spans="1:10" ht="21" x14ac:dyDescent="0.35">
      <c r="A3" s="42"/>
      <c r="B3" s="42" t="s">
        <v>49</v>
      </c>
      <c r="C3" s="42"/>
      <c r="D3" s="42"/>
      <c r="E3" s="42"/>
      <c r="F3" s="42"/>
      <c r="G3" s="42"/>
      <c r="H3" s="42"/>
      <c r="I3" s="42" t="s">
        <v>52</v>
      </c>
    </row>
    <row r="4" spans="1:10" x14ac:dyDescent="0.25">
      <c r="B4" t="s">
        <v>50</v>
      </c>
    </row>
    <row r="5" spans="1:10" ht="19.5" thickBot="1" x14ac:dyDescent="0.35">
      <c r="A5" s="1" t="s">
        <v>46</v>
      </c>
      <c r="B5" s="2"/>
      <c r="C5" s="3"/>
      <c r="D5" s="4"/>
      <c r="E5" s="4"/>
      <c r="F5" s="4"/>
      <c r="G5" s="4"/>
      <c r="H5" s="4"/>
      <c r="I5" s="4"/>
    </row>
    <row r="6" spans="1:10" x14ac:dyDescent="0.25">
      <c r="A6" s="5"/>
      <c r="B6" s="6"/>
      <c r="C6" s="6"/>
      <c r="D6" s="7">
        <v>2022</v>
      </c>
      <c r="E6" s="7">
        <v>2022</v>
      </c>
      <c r="F6" s="7">
        <v>2023</v>
      </c>
      <c r="G6" s="7">
        <v>2023</v>
      </c>
      <c r="H6" s="7">
        <v>2023</v>
      </c>
      <c r="I6" s="8">
        <v>2024</v>
      </c>
    </row>
    <row r="7" spans="1:10" ht="15.75" thickBot="1" x14ac:dyDescent="0.3">
      <c r="A7" s="9" t="s">
        <v>0</v>
      </c>
      <c r="B7" s="10" t="s">
        <v>1</v>
      </c>
      <c r="C7" s="10" t="s">
        <v>2</v>
      </c>
      <c r="D7" s="11" t="s">
        <v>3</v>
      </c>
      <c r="E7" s="11" t="s">
        <v>4</v>
      </c>
      <c r="F7" s="11" t="s">
        <v>3</v>
      </c>
      <c r="G7" s="11" t="s">
        <v>5</v>
      </c>
      <c r="H7" s="11" t="s">
        <v>6</v>
      </c>
      <c r="I7" s="12" t="s">
        <v>7</v>
      </c>
    </row>
    <row r="8" spans="1:10" x14ac:dyDescent="0.25">
      <c r="A8" s="13" t="s">
        <v>8</v>
      </c>
      <c r="B8" s="14"/>
      <c r="C8" s="14"/>
      <c r="D8" s="15"/>
      <c r="E8" s="15"/>
      <c r="F8" s="15"/>
      <c r="G8" s="15"/>
      <c r="H8" s="15"/>
      <c r="I8" s="16"/>
    </row>
    <row r="9" spans="1:10" x14ac:dyDescent="0.25">
      <c r="A9" s="17"/>
      <c r="B9" s="18">
        <v>1111</v>
      </c>
      <c r="C9" s="18" t="s">
        <v>9</v>
      </c>
      <c r="D9" s="19">
        <v>1440000</v>
      </c>
      <c r="E9" s="19">
        <v>1624593.06</v>
      </c>
      <c r="F9" s="19">
        <v>1822713</v>
      </c>
      <c r="G9" s="19">
        <v>1822713</v>
      </c>
      <c r="H9" s="19">
        <v>1554787.77</v>
      </c>
      <c r="I9" s="20">
        <v>2037220</v>
      </c>
      <c r="J9" s="21"/>
    </row>
    <row r="10" spans="1:10" x14ac:dyDescent="0.25">
      <c r="A10" s="17"/>
      <c r="B10" s="18">
        <v>1112</v>
      </c>
      <c r="C10" s="18" t="s">
        <v>10</v>
      </c>
      <c r="D10" s="19">
        <v>53000</v>
      </c>
      <c r="E10" s="19">
        <v>148346.85999999999</v>
      </c>
      <c r="F10" s="19">
        <v>115752</v>
      </c>
      <c r="G10" s="19">
        <v>115752</v>
      </c>
      <c r="H10" s="19">
        <v>113213.91</v>
      </c>
      <c r="I10" s="20">
        <v>146265</v>
      </c>
      <c r="J10" s="22"/>
    </row>
    <row r="11" spans="1:10" x14ac:dyDescent="0.25">
      <c r="A11" s="17"/>
      <c r="B11" s="18">
        <v>1113</v>
      </c>
      <c r="C11" s="18" t="s">
        <v>11</v>
      </c>
      <c r="D11" s="19">
        <v>164000</v>
      </c>
      <c r="E11" s="19">
        <v>329749.83</v>
      </c>
      <c r="F11" s="19">
        <v>372060</v>
      </c>
      <c r="G11" s="19">
        <v>392060</v>
      </c>
      <c r="H11" s="19">
        <v>389669.25</v>
      </c>
      <c r="I11" s="20">
        <v>388647</v>
      </c>
      <c r="J11" s="22"/>
    </row>
    <row r="12" spans="1:10" x14ac:dyDescent="0.25">
      <c r="A12" s="17"/>
      <c r="B12" s="18">
        <v>1121</v>
      </c>
      <c r="C12" s="18" t="s">
        <v>12</v>
      </c>
      <c r="D12" s="19">
        <v>1700000</v>
      </c>
      <c r="E12" s="19">
        <v>2494212.33</v>
      </c>
      <c r="F12" s="19">
        <v>2608554</v>
      </c>
      <c r="G12" s="19">
        <v>2658554</v>
      </c>
      <c r="H12" s="19">
        <v>2765586.13</v>
      </c>
      <c r="I12" s="20">
        <v>3196935</v>
      </c>
      <c r="J12" s="22"/>
    </row>
    <row r="13" spans="1:10" x14ac:dyDescent="0.25">
      <c r="A13" s="17"/>
      <c r="B13" s="18">
        <v>1122</v>
      </c>
      <c r="C13" s="18" t="s">
        <v>12</v>
      </c>
      <c r="D13" s="19">
        <v>500000</v>
      </c>
      <c r="E13" s="19">
        <v>472910</v>
      </c>
      <c r="F13" s="19">
        <v>0</v>
      </c>
      <c r="G13" s="19">
        <v>59470</v>
      </c>
      <c r="H13" s="19">
        <v>59470</v>
      </c>
      <c r="I13" s="20">
        <v>0</v>
      </c>
      <c r="J13" s="22"/>
    </row>
    <row r="14" spans="1:10" x14ac:dyDescent="0.25">
      <c r="A14" s="17"/>
      <c r="B14" s="18">
        <v>1211</v>
      </c>
      <c r="C14" s="18" t="s">
        <v>13</v>
      </c>
      <c r="D14" s="19">
        <v>4705000</v>
      </c>
      <c r="E14" s="19">
        <v>5661977.3600000003</v>
      </c>
      <c r="F14" s="19">
        <v>6333288</v>
      </c>
      <c r="G14" s="19">
        <v>6333288</v>
      </c>
      <c r="H14" s="19">
        <v>4877416.95</v>
      </c>
      <c r="I14" s="20">
        <v>6251784</v>
      </c>
      <c r="J14" s="22"/>
    </row>
    <row r="15" spans="1:10" x14ac:dyDescent="0.25">
      <c r="A15" s="17"/>
      <c r="B15" s="18">
        <v>1334</v>
      </c>
      <c r="C15" s="18" t="s">
        <v>14</v>
      </c>
      <c r="D15" s="19">
        <v>0</v>
      </c>
      <c r="E15" s="19">
        <v>12448.8</v>
      </c>
      <c r="F15" s="19">
        <v>0</v>
      </c>
      <c r="G15" s="19">
        <v>0</v>
      </c>
      <c r="H15" s="19">
        <v>0</v>
      </c>
      <c r="I15" s="23">
        <v>0</v>
      </c>
      <c r="J15" s="22"/>
    </row>
    <row r="16" spans="1:10" x14ac:dyDescent="0.25">
      <c r="A16" s="17"/>
      <c r="B16" s="18">
        <v>1341</v>
      </c>
      <c r="C16" s="18" t="s">
        <v>15</v>
      </c>
      <c r="D16" s="19">
        <v>7000</v>
      </c>
      <c r="E16" s="19">
        <v>6600</v>
      </c>
      <c r="F16" s="19">
        <v>7000</v>
      </c>
      <c r="G16" s="19">
        <v>7300</v>
      </c>
      <c r="H16" s="19">
        <v>7500</v>
      </c>
      <c r="I16" s="23">
        <v>7500</v>
      </c>
      <c r="J16" s="22"/>
    </row>
    <row r="17" spans="1:10" x14ac:dyDescent="0.25">
      <c r="A17" s="17"/>
      <c r="B17" s="18">
        <v>1345</v>
      </c>
      <c r="C17" s="18" t="s">
        <v>16</v>
      </c>
      <c r="D17" s="19">
        <v>300000</v>
      </c>
      <c r="E17" s="19">
        <v>293192</v>
      </c>
      <c r="F17" s="19">
        <v>320000</v>
      </c>
      <c r="G17" s="19">
        <v>364700</v>
      </c>
      <c r="H17" s="19">
        <v>364700</v>
      </c>
      <c r="I17" s="23">
        <v>430000</v>
      </c>
      <c r="J17" s="22"/>
    </row>
    <row r="18" spans="1:10" x14ac:dyDescent="0.25">
      <c r="A18" s="17"/>
      <c r="B18" s="18">
        <v>1361</v>
      </c>
      <c r="C18" s="18" t="s">
        <v>17</v>
      </c>
      <c r="D18" s="19">
        <v>3000</v>
      </c>
      <c r="E18" s="19">
        <v>2000</v>
      </c>
      <c r="F18" s="19">
        <v>3000</v>
      </c>
      <c r="G18" s="19">
        <v>4600</v>
      </c>
      <c r="H18" s="19">
        <v>4930</v>
      </c>
      <c r="I18" s="23">
        <v>5000</v>
      </c>
      <c r="J18" s="22"/>
    </row>
    <row r="19" spans="1:10" x14ac:dyDescent="0.25">
      <c r="A19" s="17"/>
      <c r="B19" s="18">
        <v>1381</v>
      </c>
      <c r="C19" s="18" t="s">
        <v>18</v>
      </c>
      <c r="D19" s="19">
        <v>65000</v>
      </c>
      <c r="E19" s="19">
        <v>80164.509999999995</v>
      </c>
      <c r="F19" s="19">
        <v>65000</v>
      </c>
      <c r="G19" s="19">
        <v>70000</v>
      </c>
      <c r="H19" s="19">
        <v>66557.460000000006</v>
      </c>
      <c r="I19" s="20">
        <v>126000</v>
      </c>
      <c r="J19" s="22"/>
    </row>
    <row r="20" spans="1:10" x14ac:dyDescent="0.25">
      <c r="A20" s="17"/>
      <c r="B20" s="18">
        <v>1382</v>
      </c>
      <c r="C20" s="18" t="s">
        <v>19</v>
      </c>
      <c r="D20" s="19">
        <v>0</v>
      </c>
      <c r="E20" s="19">
        <v>57.37</v>
      </c>
      <c r="F20" s="19">
        <v>0</v>
      </c>
      <c r="G20" s="19">
        <v>0</v>
      </c>
      <c r="H20" s="19">
        <v>0</v>
      </c>
      <c r="I20" s="23">
        <v>0</v>
      </c>
      <c r="J20" s="22"/>
    </row>
    <row r="21" spans="1:10" x14ac:dyDescent="0.25">
      <c r="A21" s="17"/>
      <c r="B21" s="18">
        <v>1511</v>
      </c>
      <c r="C21" s="18" t="s">
        <v>20</v>
      </c>
      <c r="D21" s="19">
        <v>570000</v>
      </c>
      <c r="E21" s="19">
        <v>559498.81999999995</v>
      </c>
      <c r="F21" s="19">
        <v>570000</v>
      </c>
      <c r="G21" s="19">
        <v>570000</v>
      </c>
      <c r="H21" s="19">
        <v>484560.7</v>
      </c>
      <c r="I21" s="20">
        <v>1026000</v>
      </c>
      <c r="J21" s="22"/>
    </row>
    <row r="22" spans="1:10" x14ac:dyDescent="0.25">
      <c r="A22" s="17"/>
      <c r="B22" s="18">
        <v>4111</v>
      </c>
      <c r="C22" s="18" t="s">
        <v>21</v>
      </c>
      <c r="D22" s="19">
        <v>0</v>
      </c>
      <c r="E22" s="19">
        <v>77185.009999999995</v>
      </c>
      <c r="F22" s="19">
        <v>0</v>
      </c>
      <c r="G22" s="19">
        <v>38600</v>
      </c>
      <c r="H22" s="19">
        <v>38600</v>
      </c>
      <c r="I22" s="23">
        <v>0</v>
      </c>
      <c r="J22" s="22"/>
    </row>
    <row r="23" spans="1:10" x14ac:dyDescent="0.25">
      <c r="A23" s="17"/>
      <c r="B23" s="18">
        <v>4112</v>
      </c>
      <c r="C23" s="18" t="s">
        <v>22</v>
      </c>
      <c r="D23" s="19">
        <v>133000</v>
      </c>
      <c r="E23" s="19">
        <v>136200</v>
      </c>
      <c r="F23" s="19">
        <v>147500</v>
      </c>
      <c r="G23" s="19">
        <v>147500</v>
      </c>
      <c r="H23" s="19">
        <v>122916.7</v>
      </c>
      <c r="I23" s="20">
        <v>148400</v>
      </c>
      <c r="J23" s="22"/>
    </row>
    <row r="24" spans="1:10" x14ac:dyDescent="0.25">
      <c r="A24" s="17"/>
      <c r="B24" s="18">
        <v>4116</v>
      </c>
      <c r="C24" s="18" t="s">
        <v>23</v>
      </c>
      <c r="D24" s="19">
        <v>2693807</v>
      </c>
      <c r="E24" s="19">
        <v>3149891</v>
      </c>
      <c r="F24" s="19">
        <v>0</v>
      </c>
      <c r="G24" s="19">
        <v>1481018</v>
      </c>
      <c r="H24" s="19">
        <v>1481018</v>
      </c>
      <c r="I24" s="23">
        <v>0</v>
      </c>
      <c r="J24" s="22"/>
    </row>
    <row r="25" spans="1:10" x14ac:dyDescent="0.25">
      <c r="A25" s="24" t="s">
        <v>8</v>
      </c>
      <c r="B25" s="25" t="s">
        <v>24</v>
      </c>
      <c r="C25" s="25"/>
      <c r="D25" s="26">
        <f t="shared" ref="D25:I25" si="0">SUM(D9:D24)</f>
        <v>12333807</v>
      </c>
      <c r="E25" s="26">
        <f t="shared" si="0"/>
        <v>15049026.950000001</v>
      </c>
      <c r="F25" s="26">
        <f t="shared" si="0"/>
        <v>12364867</v>
      </c>
      <c r="G25" s="26">
        <f t="shared" si="0"/>
        <v>14065555</v>
      </c>
      <c r="H25" s="26">
        <f t="shared" si="0"/>
        <v>12330926.869999999</v>
      </c>
      <c r="I25" s="27">
        <f t="shared" si="0"/>
        <v>13763751</v>
      </c>
    </row>
    <row r="26" spans="1:10" x14ac:dyDescent="0.25">
      <c r="A26" s="28">
        <v>3111</v>
      </c>
      <c r="B26" s="29"/>
      <c r="C26" s="29" t="s">
        <v>25</v>
      </c>
      <c r="D26" s="19"/>
      <c r="E26" s="19"/>
      <c r="F26" s="19"/>
      <c r="G26" s="19"/>
      <c r="H26" s="19"/>
      <c r="I26" s="23"/>
    </row>
    <row r="27" spans="1:10" x14ac:dyDescent="0.25">
      <c r="A27" s="17">
        <v>3111</v>
      </c>
      <c r="B27" s="18">
        <v>2111</v>
      </c>
      <c r="C27" s="18" t="s">
        <v>26</v>
      </c>
      <c r="D27" s="19">
        <v>80000</v>
      </c>
      <c r="E27" s="19">
        <v>53969</v>
      </c>
      <c r="F27" s="19">
        <v>130000</v>
      </c>
      <c r="G27" s="19">
        <v>130000</v>
      </c>
      <c r="H27" s="19">
        <v>67781</v>
      </c>
      <c r="I27" s="23">
        <v>100000</v>
      </c>
      <c r="J27" s="30"/>
    </row>
    <row r="28" spans="1:10" x14ac:dyDescent="0.25">
      <c r="A28" s="24">
        <v>3111</v>
      </c>
      <c r="B28" s="25" t="s">
        <v>24</v>
      </c>
      <c r="C28" s="25"/>
      <c r="D28" s="26">
        <f t="shared" ref="D28:I28" si="1">SUM(D27)</f>
        <v>80000</v>
      </c>
      <c r="E28" s="26">
        <f t="shared" si="1"/>
        <v>53969</v>
      </c>
      <c r="F28" s="26">
        <f t="shared" si="1"/>
        <v>130000</v>
      </c>
      <c r="G28" s="26">
        <f t="shared" si="1"/>
        <v>130000</v>
      </c>
      <c r="H28" s="26">
        <f t="shared" si="1"/>
        <v>67781</v>
      </c>
      <c r="I28" s="27">
        <f t="shared" si="1"/>
        <v>100000</v>
      </c>
      <c r="J28" s="30"/>
    </row>
    <row r="29" spans="1:10" x14ac:dyDescent="0.25">
      <c r="A29" s="28">
        <v>3113</v>
      </c>
      <c r="B29" s="29"/>
      <c r="C29" s="29" t="s">
        <v>27</v>
      </c>
      <c r="D29" s="19"/>
      <c r="E29" s="19"/>
      <c r="F29" s="19"/>
      <c r="G29" s="19"/>
      <c r="H29" s="19"/>
      <c r="I29" s="23"/>
    </row>
    <row r="30" spans="1:10" x14ac:dyDescent="0.25">
      <c r="A30" s="17"/>
      <c r="B30" s="18">
        <v>2111</v>
      </c>
      <c r="C30" s="18" t="s">
        <v>26</v>
      </c>
      <c r="D30" s="19">
        <v>250000</v>
      </c>
      <c r="E30" s="19">
        <v>132377</v>
      </c>
      <c r="F30" s="19">
        <v>500000</v>
      </c>
      <c r="G30" s="19">
        <v>500000</v>
      </c>
      <c r="H30" s="19">
        <v>255247.48</v>
      </c>
      <c r="I30" s="23">
        <v>350000</v>
      </c>
      <c r="J30" s="22"/>
    </row>
    <row r="31" spans="1:10" x14ac:dyDescent="0.25">
      <c r="A31" s="24">
        <v>3113</v>
      </c>
      <c r="B31" s="25" t="s">
        <v>24</v>
      </c>
      <c r="C31" s="25"/>
      <c r="D31" s="26">
        <f t="shared" ref="D31:I31" si="2">SUM(D30)</f>
        <v>250000</v>
      </c>
      <c r="E31" s="26">
        <f t="shared" si="2"/>
        <v>132377</v>
      </c>
      <c r="F31" s="26">
        <f t="shared" si="2"/>
        <v>500000</v>
      </c>
      <c r="G31" s="26">
        <f t="shared" si="2"/>
        <v>500000</v>
      </c>
      <c r="H31" s="26">
        <f t="shared" si="2"/>
        <v>255247.48</v>
      </c>
      <c r="I31" s="27">
        <f t="shared" si="2"/>
        <v>350000</v>
      </c>
      <c r="J31" s="22"/>
    </row>
    <row r="32" spans="1:10" x14ac:dyDescent="0.25">
      <c r="A32" s="31">
        <v>3429</v>
      </c>
      <c r="B32" s="32"/>
      <c r="C32" s="29" t="s">
        <v>28</v>
      </c>
      <c r="D32" s="33"/>
      <c r="E32" s="33"/>
      <c r="F32" s="33"/>
      <c r="G32" s="33"/>
      <c r="H32" s="33"/>
      <c r="I32" s="23"/>
    </row>
    <row r="33" spans="1:10" x14ac:dyDescent="0.25">
      <c r="A33" s="17">
        <v>3429</v>
      </c>
      <c r="B33" s="18">
        <v>2321</v>
      </c>
      <c r="C33" s="18" t="s">
        <v>29</v>
      </c>
      <c r="D33" s="19">
        <v>0</v>
      </c>
      <c r="E33" s="19">
        <v>9000</v>
      </c>
      <c r="F33" s="19">
        <v>0</v>
      </c>
      <c r="G33" s="19">
        <v>0</v>
      </c>
      <c r="H33" s="19">
        <v>0</v>
      </c>
      <c r="I33" s="23">
        <v>0</v>
      </c>
      <c r="J33" s="22"/>
    </row>
    <row r="34" spans="1:10" x14ac:dyDescent="0.25">
      <c r="A34" s="24">
        <v>3429</v>
      </c>
      <c r="B34" s="25" t="s">
        <v>24</v>
      </c>
      <c r="C34" s="25"/>
      <c r="D34" s="26">
        <f>SUM(D33)</f>
        <v>0</v>
      </c>
      <c r="E34" s="26">
        <f>SUM(E33)</f>
        <v>9000</v>
      </c>
      <c r="F34" s="26">
        <v>0</v>
      </c>
      <c r="G34" s="26">
        <v>0</v>
      </c>
      <c r="H34" s="26">
        <v>0</v>
      </c>
      <c r="I34" s="27">
        <f>SUM(I33)</f>
        <v>0</v>
      </c>
      <c r="J34" s="22"/>
    </row>
    <row r="35" spans="1:10" x14ac:dyDescent="0.25">
      <c r="A35" s="28">
        <v>3639</v>
      </c>
      <c r="B35" s="29"/>
      <c r="C35" s="29" t="s">
        <v>30</v>
      </c>
      <c r="D35" s="19"/>
      <c r="E35" s="19"/>
      <c r="F35" s="19"/>
      <c r="G35" s="19"/>
      <c r="H35" s="19"/>
      <c r="I35" s="23"/>
    </row>
    <row r="36" spans="1:10" x14ac:dyDescent="0.25">
      <c r="A36" s="17">
        <v>3639</v>
      </c>
      <c r="B36" s="18">
        <v>2111</v>
      </c>
      <c r="C36" s="18" t="s">
        <v>26</v>
      </c>
      <c r="D36" s="19">
        <v>50000</v>
      </c>
      <c r="E36" s="19">
        <v>178916</v>
      </c>
      <c r="F36" s="19">
        <v>114000</v>
      </c>
      <c r="G36" s="19">
        <v>114000</v>
      </c>
      <c r="H36" s="19">
        <v>131383</v>
      </c>
      <c r="I36" s="23">
        <v>150000</v>
      </c>
      <c r="J36" s="22"/>
    </row>
    <row r="37" spans="1:10" x14ac:dyDescent="0.25">
      <c r="A37" s="17">
        <v>3639</v>
      </c>
      <c r="B37" s="18">
        <v>2119</v>
      </c>
      <c r="C37" s="18" t="s">
        <v>31</v>
      </c>
      <c r="D37" s="19">
        <v>0</v>
      </c>
      <c r="E37" s="19">
        <v>38674.300000000003</v>
      </c>
      <c r="F37" s="19">
        <v>0</v>
      </c>
      <c r="G37" s="19">
        <v>15000</v>
      </c>
      <c r="H37" s="19">
        <v>13000</v>
      </c>
      <c r="I37" s="23">
        <v>20000</v>
      </c>
      <c r="J37" s="22"/>
    </row>
    <row r="38" spans="1:10" x14ac:dyDescent="0.25">
      <c r="A38" s="17">
        <v>3639</v>
      </c>
      <c r="B38" s="18">
        <v>2131</v>
      </c>
      <c r="C38" s="18" t="s">
        <v>32</v>
      </c>
      <c r="D38" s="19">
        <v>20000</v>
      </c>
      <c r="E38" s="19">
        <v>23075</v>
      </c>
      <c r="F38" s="19">
        <v>20000</v>
      </c>
      <c r="G38" s="19">
        <v>20000</v>
      </c>
      <c r="H38" s="19">
        <v>12866</v>
      </c>
      <c r="I38" s="23">
        <v>35000</v>
      </c>
      <c r="J38" s="22"/>
    </row>
    <row r="39" spans="1:10" x14ac:dyDescent="0.25">
      <c r="A39" s="17">
        <v>3639</v>
      </c>
      <c r="B39" s="18">
        <v>2132</v>
      </c>
      <c r="C39" s="18" t="s">
        <v>33</v>
      </c>
      <c r="D39" s="19">
        <v>35000</v>
      </c>
      <c r="E39" s="19">
        <v>134330.79999999999</v>
      </c>
      <c r="F39" s="19">
        <v>65000</v>
      </c>
      <c r="G39" s="19">
        <v>250000</v>
      </c>
      <c r="H39" s="19">
        <v>247861.8</v>
      </c>
      <c r="I39" s="23">
        <v>54000</v>
      </c>
      <c r="J39" s="22"/>
    </row>
    <row r="40" spans="1:10" x14ac:dyDescent="0.25">
      <c r="A40" s="17">
        <v>3639</v>
      </c>
      <c r="B40" s="18">
        <v>2133</v>
      </c>
      <c r="C40" s="18" t="s">
        <v>34</v>
      </c>
      <c r="D40" s="19">
        <v>0</v>
      </c>
      <c r="E40" s="19">
        <v>0</v>
      </c>
      <c r="F40" s="19">
        <v>0</v>
      </c>
      <c r="G40" s="19">
        <v>6223</v>
      </c>
      <c r="H40" s="19">
        <v>6223</v>
      </c>
      <c r="I40" s="23">
        <v>6000</v>
      </c>
      <c r="J40" s="22"/>
    </row>
    <row r="41" spans="1:10" x14ac:dyDescent="0.25">
      <c r="A41" s="17">
        <v>3639</v>
      </c>
      <c r="B41" s="18">
        <v>2142</v>
      </c>
      <c r="C41" s="18" t="s">
        <v>35</v>
      </c>
      <c r="D41" s="19">
        <v>21000</v>
      </c>
      <c r="E41" s="19">
        <v>20973</v>
      </c>
      <c r="F41" s="19">
        <v>21000</v>
      </c>
      <c r="G41" s="19">
        <v>21000</v>
      </c>
      <c r="H41" s="19">
        <v>20973</v>
      </c>
      <c r="I41" s="23">
        <v>21000</v>
      </c>
      <c r="J41" s="22"/>
    </row>
    <row r="42" spans="1:10" x14ac:dyDescent="0.25">
      <c r="A42" s="17">
        <v>3639</v>
      </c>
      <c r="B42" s="18">
        <v>2329</v>
      </c>
      <c r="C42" s="18" t="s">
        <v>36</v>
      </c>
      <c r="D42" s="19">
        <v>0</v>
      </c>
      <c r="E42" s="19">
        <v>0</v>
      </c>
      <c r="F42" s="19">
        <v>0</v>
      </c>
      <c r="G42" s="19">
        <v>10000</v>
      </c>
      <c r="H42" s="19">
        <v>5000</v>
      </c>
      <c r="I42" s="23">
        <v>5000</v>
      </c>
      <c r="J42" s="22"/>
    </row>
    <row r="43" spans="1:10" x14ac:dyDescent="0.25">
      <c r="A43" s="17">
        <v>3639</v>
      </c>
      <c r="B43" s="18">
        <v>3111</v>
      </c>
      <c r="C43" s="18" t="s">
        <v>37</v>
      </c>
      <c r="D43" s="19">
        <v>2750000</v>
      </c>
      <c r="E43" s="19">
        <v>29500</v>
      </c>
      <c r="F43" s="19">
        <v>0</v>
      </c>
      <c r="G43" s="19">
        <v>204800</v>
      </c>
      <c r="H43" s="19">
        <v>204800</v>
      </c>
      <c r="I43" s="23">
        <v>100000</v>
      </c>
      <c r="J43" s="22"/>
    </row>
    <row r="44" spans="1:10" x14ac:dyDescent="0.25">
      <c r="A44" s="17">
        <v>3639</v>
      </c>
      <c r="B44" s="18">
        <v>3113</v>
      </c>
      <c r="C44" s="18" t="s">
        <v>38</v>
      </c>
      <c r="D44" s="19">
        <v>0</v>
      </c>
      <c r="E44" s="19">
        <v>59000</v>
      </c>
      <c r="F44" s="19">
        <v>0</v>
      </c>
      <c r="G44" s="19">
        <v>0</v>
      </c>
      <c r="H44" s="19">
        <v>0</v>
      </c>
      <c r="I44" s="23">
        <v>0</v>
      </c>
      <c r="J44" s="22"/>
    </row>
    <row r="45" spans="1:10" x14ac:dyDescent="0.25">
      <c r="A45" s="24">
        <v>3639</v>
      </c>
      <c r="B45" s="25" t="s">
        <v>24</v>
      </c>
      <c r="C45" s="25"/>
      <c r="D45" s="26">
        <f t="shared" ref="D45:I45" si="3">SUM(D36:D44)</f>
        <v>2876000</v>
      </c>
      <c r="E45" s="26">
        <f t="shared" si="3"/>
        <v>484469.1</v>
      </c>
      <c r="F45" s="26">
        <f t="shared" si="3"/>
        <v>220000</v>
      </c>
      <c r="G45" s="26">
        <f t="shared" si="3"/>
        <v>641023</v>
      </c>
      <c r="H45" s="26">
        <f t="shared" si="3"/>
        <v>642106.80000000005</v>
      </c>
      <c r="I45" s="27">
        <f t="shared" si="3"/>
        <v>391000</v>
      </c>
    </row>
    <row r="46" spans="1:10" x14ac:dyDescent="0.25">
      <c r="A46" s="28">
        <v>3722</v>
      </c>
      <c r="B46" s="29"/>
      <c r="C46" s="29" t="s">
        <v>39</v>
      </c>
      <c r="D46" s="19"/>
      <c r="E46" s="19"/>
      <c r="F46" s="19"/>
      <c r="G46" s="19"/>
      <c r="H46" s="19"/>
      <c r="I46" s="23"/>
    </row>
    <row r="47" spans="1:10" x14ac:dyDescent="0.25">
      <c r="A47" s="17">
        <v>3722</v>
      </c>
      <c r="B47" s="18">
        <v>2112</v>
      </c>
      <c r="C47" s="18" t="s">
        <v>40</v>
      </c>
      <c r="D47" s="19">
        <v>1000</v>
      </c>
      <c r="E47" s="19">
        <v>800</v>
      </c>
      <c r="F47" s="19">
        <v>0</v>
      </c>
      <c r="G47" s="19">
        <v>0</v>
      </c>
      <c r="H47" s="19">
        <v>0</v>
      </c>
      <c r="I47" s="23">
        <v>0</v>
      </c>
      <c r="J47" s="22"/>
    </row>
    <row r="48" spans="1:10" x14ac:dyDescent="0.25">
      <c r="A48" s="17">
        <v>3722</v>
      </c>
      <c r="B48" s="18">
        <v>2324</v>
      </c>
      <c r="C48" s="18" t="s">
        <v>41</v>
      </c>
      <c r="D48" s="19">
        <v>80000</v>
      </c>
      <c r="E48" s="19">
        <v>102043.5</v>
      </c>
      <c r="F48" s="19">
        <v>80000</v>
      </c>
      <c r="G48" s="19">
        <v>120000</v>
      </c>
      <c r="H48" s="19">
        <v>95245</v>
      </c>
      <c r="I48" s="23">
        <v>130000</v>
      </c>
      <c r="J48" s="22"/>
    </row>
    <row r="49" spans="1:10" x14ac:dyDescent="0.25">
      <c r="A49" s="24">
        <v>3722</v>
      </c>
      <c r="B49" s="25" t="s">
        <v>24</v>
      </c>
      <c r="C49" s="25"/>
      <c r="D49" s="26">
        <f>SUM(D47:D48)</f>
        <v>81000</v>
      </c>
      <c r="E49" s="26">
        <f>SUM(E47:E48)</f>
        <v>102843.5</v>
      </c>
      <c r="F49" s="26">
        <f>SUM(F48)</f>
        <v>80000</v>
      </c>
      <c r="G49" s="26">
        <f>SUM(G48)</f>
        <v>120000</v>
      </c>
      <c r="H49" s="26">
        <f>SUM(H48)</f>
        <v>95245</v>
      </c>
      <c r="I49" s="27">
        <f>SUM(I47:I48)</f>
        <v>130000</v>
      </c>
      <c r="J49" s="22"/>
    </row>
    <row r="50" spans="1:10" x14ac:dyDescent="0.25">
      <c r="A50" s="28">
        <v>6310</v>
      </c>
      <c r="B50" s="29"/>
      <c r="C50" s="29" t="s">
        <v>42</v>
      </c>
      <c r="D50" s="19"/>
      <c r="E50" s="19"/>
      <c r="F50" s="19"/>
      <c r="G50" s="19"/>
      <c r="H50" s="19"/>
      <c r="I50" s="23"/>
    </row>
    <row r="51" spans="1:10" x14ac:dyDescent="0.25">
      <c r="A51" s="17">
        <v>6310</v>
      </c>
      <c r="B51" s="18">
        <v>2141</v>
      </c>
      <c r="C51" s="18" t="s">
        <v>43</v>
      </c>
      <c r="D51" s="19">
        <v>1000</v>
      </c>
      <c r="E51" s="19">
        <v>643.12</v>
      </c>
      <c r="F51" s="19">
        <v>1000</v>
      </c>
      <c r="G51" s="19">
        <v>1000</v>
      </c>
      <c r="H51" s="19">
        <v>110.81</v>
      </c>
      <c r="I51" s="23">
        <v>500</v>
      </c>
      <c r="J51" s="22"/>
    </row>
    <row r="52" spans="1:10" x14ac:dyDescent="0.25">
      <c r="A52" s="24">
        <v>6310</v>
      </c>
      <c r="B52" s="25" t="s">
        <v>24</v>
      </c>
      <c r="C52" s="25"/>
      <c r="D52" s="26">
        <f t="shared" ref="D52:I52" si="4">SUM(D51)</f>
        <v>1000</v>
      </c>
      <c r="E52" s="26">
        <f t="shared" si="4"/>
        <v>643.12</v>
      </c>
      <c r="F52" s="26">
        <f t="shared" si="4"/>
        <v>1000</v>
      </c>
      <c r="G52" s="26">
        <f t="shared" si="4"/>
        <v>1000</v>
      </c>
      <c r="H52" s="26">
        <f>SUM(H51)</f>
        <v>110.81</v>
      </c>
      <c r="I52" s="27">
        <f t="shared" si="4"/>
        <v>500</v>
      </c>
      <c r="J52" s="22"/>
    </row>
    <row r="53" spans="1:10" x14ac:dyDescent="0.25">
      <c r="A53" s="28">
        <v>6402</v>
      </c>
      <c r="B53" s="29"/>
      <c r="C53" s="29" t="s">
        <v>44</v>
      </c>
      <c r="D53" s="33"/>
      <c r="E53" s="33"/>
      <c r="F53" s="33"/>
      <c r="G53" s="33"/>
      <c r="H53" s="33"/>
      <c r="I53" s="23"/>
    </row>
    <row r="54" spans="1:10" x14ac:dyDescent="0.25">
      <c r="A54" s="17">
        <v>6402</v>
      </c>
      <c r="B54" s="18">
        <v>2226</v>
      </c>
      <c r="C54" s="18" t="s">
        <v>45</v>
      </c>
      <c r="D54" s="19">
        <v>0</v>
      </c>
      <c r="E54" s="19">
        <v>12032.16</v>
      </c>
      <c r="F54" s="19">
        <v>0</v>
      </c>
      <c r="G54" s="19">
        <v>0</v>
      </c>
      <c r="H54" s="19">
        <v>0</v>
      </c>
      <c r="I54" s="23">
        <v>0</v>
      </c>
      <c r="J54" s="22"/>
    </row>
    <row r="55" spans="1:10" ht="15.75" thickBot="1" x14ac:dyDescent="0.3">
      <c r="A55" s="34">
        <v>6402</v>
      </c>
      <c r="B55" s="35" t="s">
        <v>24</v>
      </c>
      <c r="C55" s="35"/>
      <c r="D55" s="36">
        <f>SUM(D54)</f>
        <v>0</v>
      </c>
      <c r="E55" s="36">
        <f>SUM(E54)</f>
        <v>12032.16</v>
      </c>
      <c r="F55" s="36">
        <v>0</v>
      </c>
      <c r="G55" s="36">
        <v>0</v>
      </c>
      <c r="H55" s="36">
        <v>0</v>
      </c>
      <c r="I55" s="37">
        <f>SUM(I54)</f>
        <v>0</v>
      </c>
      <c r="J55" s="22"/>
    </row>
    <row r="56" spans="1:10" ht="19.5" thickBot="1" x14ac:dyDescent="0.35">
      <c r="A56" s="38" t="s">
        <v>47</v>
      </c>
      <c r="B56" s="39"/>
      <c r="C56" s="39"/>
      <c r="D56" s="40">
        <f>D25+D28+D31+D34+D45+D49+D52+D55</f>
        <v>15621807</v>
      </c>
      <c r="E56" s="40">
        <f>E25+E28+E31+E34+E45+E49+E52+E55</f>
        <v>15844360.83</v>
      </c>
      <c r="F56" s="40">
        <f>F25+F28+F31+F45+F49+F52</f>
        <v>13295867</v>
      </c>
      <c r="G56" s="40">
        <f t="shared" ref="G56:I56" si="5">G25+G28+G31+G45+G49+G52</f>
        <v>15457578</v>
      </c>
      <c r="H56" s="40">
        <f t="shared" si="5"/>
        <v>13391417.960000001</v>
      </c>
      <c r="I56" s="41">
        <f t="shared" si="5"/>
        <v>14735251</v>
      </c>
    </row>
  </sheetData>
  <sheetProtection sheet="1" objects="1" scenarios="1"/>
  <mergeCells count="1">
    <mergeCell ref="A1:I1"/>
  </mergeCells>
  <pageMargins left="0.7" right="0.7" top="0.78740157499999996" bottom="0.78740157499999996" header="0.3" footer="0.3"/>
  <pageSetup paperSize="9" scale="87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Příjmy</vt:lpstr>
    </vt:vector>
  </TitlesOfParts>
  <Company>Ferona,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ŠOLCOVÁ Vlasta</dc:creator>
  <cp:lastModifiedBy>OU Librantice</cp:lastModifiedBy>
  <cp:lastPrinted>2023-11-23T13:27:19Z</cp:lastPrinted>
  <dcterms:created xsi:type="dcterms:W3CDTF">2023-11-21T12:22:43Z</dcterms:created>
  <dcterms:modified xsi:type="dcterms:W3CDTF">2023-11-24T10:27:02Z</dcterms:modified>
</cp:coreProperties>
</file>